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45" windowWidth="10080" windowHeight="4005" activeTab="1"/>
  </bookViews>
  <sheets>
    <sheet name="hébergement non-classé" sheetId="2" r:id="rId1"/>
    <sheet name="hébergement classé" sheetId="9" r:id="rId2"/>
  </sheets>
  <definedNames>
    <definedName name="_xlnm.Print_Area" localSheetId="1">'hébergement classé'!$A$1:$N$24</definedName>
    <definedName name="_xlnm.Print_Area" localSheetId="0">'hébergement non-classé'!$A$1:$N$24</definedName>
  </definedNames>
  <calcPr calcId="145621"/>
</workbook>
</file>

<file path=xl/calcChain.xml><?xml version="1.0" encoding="utf-8"?>
<calcChain xmlns="http://schemas.openxmlformats.org/spreadsheetml/2006/main">
  <c r="K3" i="9" l="1"/>
  <c r="F17" i="9" s="1"/>
  <c r="G11" i="9"/>
  <c r="G12" i="9"/>
  <c r="G13" i="9"/>
  <c r="G14" i="9"/>
  <c r="G15" i="9"/>
  <c r="G16" i="9"/>
  <c r="G17" i="9"/>
  <c r="G18" i="9"/>
  <c r="G19" i="9"/>
  <c r="G10" i="9"/>
  <c r="A11" i="9"/>
  <c r="A12" i="9" s="1"/>
  <c r="A13" i="9" s="1"/>
  <c r="A14" i="9" s="1"/>
  <c r="A15" i="9" s="1"/>
  <c r="A16" i="9" s="1"/>
  <c r="A17" i="9" s="1"/>
  <c r="A18" i="9" s="1"/>
  <c r="A19" i="9" s="1"/>
  <c r="G11" i="2"/>
  <c r="H11" i="2" s="1"/>
  <c r="I11" i="2"/>
  <c r="G12" i="2"/>
  <c r="H12" i="2" s="1"/>
  <c r="I12" i="2"/>
  <c r="G13" i="2"/>
  <c r="H13" i="2" s="1"/>
  <c r="I13" i="2"/>
  <c r="G14" i="2"/>
  <c r="H14" i="2" s="1"/>
  <c r="I14" i="2"/>
  <c r="G15" i="2"/>
  <c r="H15" i="2" s="1"/>
  <c r="I15" i="2"/>
  <c r="G16" i="2"/>
  <c r="H16" i="2"/>
  <c r="I16" i="2"/>
  <c r="G17" i="2"/>
  <c r="H17" i="2" s="1"/>
  <c r="I17" i="2"/>
  <c r="G18" i="2"/>
  <c r="H18" i="2" s="1"/>
  <c r="I18" i="2"/>
  <c r="G19" i="2"/>
  <c r="H19" i="2"/>
  <c r="I19" i="2"/>
  <c r="I10" i="2"/>
  <c r="G10" i="2"/>
  <c r="H10" i="2" s="1"/>
  <c r="J10" i="2" s="1"/>
  <c r="F13" i="9" l="1"/>
  <c r="H13" i="9" s="1"/>
  <c r="J13" i="9" s="1"/>
  <c r="F12" i="9"/>
  <c r="H12" i="9" s="1"/>
  <c r="F11" i="9"/>
  <c r="H11" i="9" s="1"/>
  <c r="K11" i="9" s="1"/>
  <c r="F18" i="9"/>
  <c r="F16" i="9"/>
  <c r="H16" i="9" s="1"/>
  <c r="I16" i="9" s="1"/>
  <c r="F15" i="9"/>
  <c r="H15" i="9" s="1"/>
  <c r="I15" i="9" s="1"/>
  <c r="F14" i="9"/>
  <c r="H14" i="9" s="1"/>
  <c r="K14" i="9" s="1"/>
  <c r="F10" i="9"/>
  <c r="H10" i="9" s="1"/>
  <c r="J10" i="9" s="1"/>
  <c r="F19" i="9"/>
  <c r="N10" i="2"/>
  <c r="J20" i="2"/>
  <c r="M10" i="2"/>
  <c r="M20" i="2" s="1"/>
  <c r="L10" i="2"/>
  <c r="L20" i="2" s="1"/>
  <c r="K10" i="2"/>
  <c r="K20" i="2" s="1"/>
  <c r="J15" i="9" l="1"/>
  <c r="H18" i="9"/>
  <c r="I18" i="9" s="1"/>
  <c r="J12" i="9"/>
  <c r="K12" i="9"/>
  <c r="H19" i="9" s="1"/>
  <c r="J19" i="9" s="1"/>
  <c r="K15" i="9"/>
  <c r="L15" i="9" s="1"/>
  <c r="K13" i="9"/>
  <c r="I13" i="9"/>
  <c r="L13" i="9" s="1"/>
  <c r="K16" i="9"/>
  <c r="J14" i="9"/>
  <c r="I14" i="9"/>
  <c r="J16" i="9"/>
  <c r="I12" i="9"/>
  <c r="J11" i="9"/>
  <c r="I11" i="9"/>
  <c r="I10" i="9"/>
  <c r="K10" i="9"/>
  <c r="J11" i="2"/>
  <c r="N11" i="2" s="1"/>
  <c r="J12" i="2"/>
  <c r="N12" i="2" s="1"/>
  <c r="J13" i="2"/>
  <c r="N13" i="2" s="1"/>
  <c r="N20" i="2" s="1"/>
  <c r="J14" i="2"/>
  <c r="N14" i="2" s="1"/>
  <c r="J15" i="2"/>
  <c r="N15" i="2" s="1"/>
  <c r="J16" i="2"/>
  <c r="N16" i="2" s="1"/>
  <c r="J17" i="2"/>
  <c r="N17" i="2" s="1"/>
  <c r="J18" i="2"/>
  <c r="N18" i="2" s="1"/>
  <c r="J19" i="2"/>
  <c r="N19" i="2" s="1"/>
  <c r="J18" i="9" l="1"/>
  <c r="K18" i="9"/>
  <c r="I19" i="9"/>
  <c r="L11" i="9"/>
  <c r="L12" i="9"/>
  <c r="K19" i="9"/>
  <c r="L19" i="9" s="1"/>
  <c r="L16" i="9"/>
  <c r="L14" i="9"/>
  <c r="L18" i="9"/>
  <c r="H17" i="9"/>
  <c r="H20" i="9" s="1"/>
  <c r="L10" i="9"/>
  <c r="K14" i="2"/>
  <c r="M14" i="2"/>
  <c r="L14" i="2"/>
  <c r="M13" i="2"/>
  <c r="K13" i="2"/>
  <c r="L13" i="2"/>
  <c r="M19" i="2"/>
  <c r="K19" i="2"/>
  <c r="L19" i="2"/>
  <c r="K18" i="2"/>
  <c r="L18" i="2"/>
  <c r="M18" i="2"/>
  <c r="M17" i="2"/>
  <c r="K17" i="2"/>
  <c r="L17" i="2"/>
  <c r="K12" i="2"/>
  <c r="L12" i="2"/>
  <c r="M12" i="2"/>
  <c r="M11" i="2"/>
  <c r="K11" i="2"/>
  <c r="L11" i="2"/>
  <c r="K16" i="2"/>
  <c r="M16" i="2"/>
  <c r="L16" i="2"/>
  <c r="M15" i="2"/>
  <c r="K15" i="2"/>
  <c r="L15" i="2"/>
  <c r="A11" i="2"/>
  <c r="A12" i="2" s="1"/>
  <c r="A13" i="2" s="1"/>
  <c r="A14" i="2" s="1"/>
  <c r="A15" i="2" s="1"/>
  <c r="A16" i="2" s="1"/>
  <c r="A17" i="2" s="1"/>
  <c r="A18" i="2" s="1"/>
  <c r="A19" i="2" s="1"/>
  <c r="K17" i="9" l="1"/>
  <c r="K20" i="9" s="1"/>
  <c r="I17" i="9"/>
  <c r="J17" i="9"/>
  <c r="J20" i="9" s="1"/>
  <c r="L17" i="9" l="1"/>
  <c r="I20" i="9"/>
  <c r="L20" i="9" l="1"/>
</calcChain>
</file>

<file path=xl/sharedStrings.xml><?xml version="1.0" encoding="utf-8"?>
<sst xmlns="http://schemas.openxmlformats.org/spreadsheetml/2006/main" count="91" uniqueCount="60">
  <si>
    <t>a</t>
  </si>
  <si>
    <t>b</t>
  </si>
  <si>
    <t>c</t>
  </si>
  <si>
    <t>d</t>
  </si>
  <si>
    <t>e</t>
  </si>
  <si>
    <t>séjour</t>
  </si>
  <si>
    <t>nombre de personnes</t>
  </si>
  <si>
    <t>TdS communale</t>
  </si>
  <si>
    <t>TdS totale à collecter</t>
  </si>
  <si>
    <t>Signature du logeur :</t>
  </si>
  <si>
    <t>NOM Prénom  / qualité (pro.) cachet (pro.)</t>
  </si>
  <si>
    <t>N° d'ordre</t>
  </si>
  <si>
    <t>TdS            régionale</t>
  </si>
  <si>
    <t>TOTAL arrêté en toutes letttes ……………………………………………………………………………………………………………………………..……………………………………………………………</t>
  </si>
  <si>
    <r>
      <rPr>
        <sz val="11"/>
        <color theme="1"/>
        <rFont val="Calibri"/>
        <family val="2"/>
        <scheme val="minor"/>
      </rPr>
      <t>Fait à</t>
    </r>
    <r>
      <rPr>
        <b/>
        <sz val="11"/>
        <color theme="1"/>
        <rFont val="Calibri"/>
        <family val="2"/>
        <scheme val="minor"/>
      </rPr>
      <t xml:space="preserve"> ……………………………………... </t>
    </r>
    <r>
      <rPr>
        <sz val="11"/>
        <color theme="1"/>
        <rFont val="Calibri"/>
        <family val="2"/>
        <scheme val="minor"/>
      </rPr>
      <t>le ……………………………………</t>
    </r>
  </si>
  <si>
    <r>
      <t>NOM DU PROPRIETAIRE ou de l'ETABLISSEMENT</t>
    </r>
    <r>
      <rPr>
        <sz val="12"/>
        <color theme="1"/>
        <rFont val="Calibri"/>
        <family val="2"/>
        <scheme val="minor"/>
      </rPr>
      <t xml:space="preserve"> (professionnels)</t>
    </r>
    <r>
      <rPr>
        <b/>
        <sz val="12"/>
        <color theme="1"/>
        <rFont val="Calibri"/>
        <family val="2"/>
        <scheme val="minor"/>
      </rPr>
      <t xml:space="preserve"> :</t>
    </r>
  </si>
  <si>
    <r>
      <t>N°SIRET</t>
    </r>
    <r>
      <rPr>
        <sz val="12"/>
        <color theme="1"/>
        <rFont val="Calibri"/>
        <family val="2"/>
        <scheme val="minor"/>
      </rPr>
      <t xml:space="preserve"> (professionnels) :</t>
    </r>
  </si>
  <si>
    <r>
      <t>CATEGORIE</t>
    </r>
    <r>
      <rPr>
        <sz val="12"/>
        <color theme="1"/>
        <rFont val="Calibri"/>
        <family val="2"/>
        <scheme val="minor"/>
      </rPr>
      <t xml:space="preserve"> (hôtel meuble, chambre d'hôtes etc.) :</t>
    </r>
  </si>
  <si>
    <t>ADRESSE DE L'HÉBERGEMENT :</t>
  </si>
  <si>
    <t>TdS départementale</t>
  </si>
  <si>
    <r>
      <t xml:space="preserve"> du                      </t>
    </r>
    <r>
      <rPr>
        <sz val="11"/>
        <color theme="1"/>
        <rFont val="Calibri"/>
        <family val="2"/>
        <scheme val="minor"/>
      </rPr>
      <t>(xx/xx/2024)</t>
    </r>
  </si>
  <si>
    <r>
      <t xml:space="preserve">au              </t>
    </r>
    <r>
      <rPr>
        <sz val="11"/>
        <color theme="1"/>
        <rFont val="Calibri"/>
        <family val="2"/>
        <scheme val="minor"/>
      </rPr>
      <t>(xx/xx/2024)</t>
    </r>
  </si>
  <si>
    <t>nombre de nuitées</t>
  </si>
  <si>
    <t>f</t>
  </si>
  <si>
    <t>g = f / d</t>
  </si>
  <si>
    <t>h = g * 5 % et h = max 2,50 €</t>
  </si>
  <si>
    <t>i = e * (c - b)</t>
  </si>
  <si>
    <t>j = h * i</t>
  </si>
  <si>
    <t xml:space="preserve">k = j * 10 % </t>
  </si>
  <si>
    <t xml:space="preserve">l = j * 15 % </t>
  </si>
  <si>
    <t>m = j * 200%</t>
  </si>
  <si>
    <t>n =  j + k + l + m = j * 325%</t>
  </si>
  <si>
    <t>TdS                       IDF Mobilité</t>
  </si>
  <si>
    <t>à compléter</t>
  </si>
  <si>
    <t>Calculs automatiques</t>
  </si>
  <si>
    <t>TOTAL de la collecte trimestrielle à verser à la TRÉSORERIE MUNICIPALE d'ALFORTVILLE</t>
  </si>
  <si>
    <r>
      <t xml:space="preserve">nombre de personnes assujettis à la TdS </t>
    </r>
    <r>
      <rPr>
        <sz val="11"/>
        <color theme="1"/>
        <rFont val="Calibri"/>
        <family val="2"/>
        <scheme val="minor"/>
      </rPr>
      <t>(majeurs)</t>
    </r>
  </si>
  <si>
    <t>Coût total HT du séjour</t>
  </si>
  <si>
    <t>Tarif nuitée</t>
  </si>
  <si>
    <r>
      <t xml:space="preserve">Taxe de séjour applicable par assujetti et par jour </t>
    </r>
    <r>
      <rPr>
        <sz val="11"/>
        <color theme="1"/>
        <rFont val="Calibri"/>
        <family val="2"/>
        <scheme val="minor"/>
      </rPr>
      <t>(maximum 2,50 €)</t>
    </r>
  </si>
  <si>
    <t>sans classement</t>
  </si>
  <si>
    <t>Palace</t>
  </si>
  <si>
    <t>Hôtel 5 étoiles</t>
  </si>
  <si>
    <t>Hôtel 4 étoiles</t>
  </si>
  <si>
    <t>Hôtel 3 étoiles</t>
  </si>
  <si>
    <t>Hôtel 2 étoiles</t>
  </si>
  <si>
    <t>Hôtel 1 étoiles</t>
  </si>
  <si>
    <t>terrain d’hébergement 3,4 et 5étoiles</t>
  </si>
  <si>
    <t>terrain d’hébergement 1 et 2 étoiles</t>
  </si>
  <si>
    <r>
      <t>CATEGORIE DE L'HEBERGEMENT</t>
    </r>
    <r>
      <rPr>
        <sz val="12"/>
        <color theme="1"/>
        <rFont val="Calibri"/>
        <family val="2"/>
        <scheme val="minor"/>
      </rPr>
      <t xml:space="preserve"> :</t>
    </r>
  </si>
  <si>
    <t>(hôtel meuble, chambre d'hôtes etc.)</t>
  </si>
  <si>
    <t>h = g * tarif de la catégorie</t>
  </si>
  <si>
    <t>TARIF APPLICABLE :</t>
  </si>
  <si>
    <r>
      <t xml:space="preserve">Taxe de séjour applicable par assujetti et par jour </t>
    </r>
    <r>
      <rPr>
        <sz val="10"/>
        <color theme="1"/>
        <rFont val="Calibri"/>
        <family val="2"/>
        <scheme val="minor"/>
      </rPr>
      <t>(catégorie hébergement)</t>
    </r>
  </si>
  <si>
    <r>
      <t xml:space="preserve">nombre de personnes assujettis à la TdS </t>
    </r>
    <r>
      <rPr>
        <sz val="10"/>
        <color theme="1"/>
        <rFont val="Calibri"/>
        <family val="2"/>
        <scheme val="minor"/>
      </rPr>
      <t>(majeurs)</t>
    </r>
  </si>
  <si>
    <r>
      <t xml:space="preserve">au              </t>
    </r>
    <r>
      <rPr>
        <sz val="10"/>
        <color theme="1"/>
        <rFont val="Calibri"/>
        <family val="2"/>
        <scheme val="minor"/>
      </rPr>
      <t>(xx/xx/2024)</t>
    </r>
  </si>
  <si>
    <r>
      <t xml:space="preserve"> du                      </t>
    </r>
    <r>
      <rPr>
        <sz val="10"/>
        <color theme="1"/>
        <rFont val="Calibri"/>
        <family val="2"/>
        <scheme val="minor"/>
      </rPr>
      <t>(xx/xx/2024)</t>
    </r>
  </si>
  <si>
    <t>TAUX APPLICABLE :</t>
  </si>
  <si>
    <t>selon délibération</t>
  </si>
  <si>
    <t>Choisir dans la liste déroulante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</si>
</sst>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_-* #,##0.00\ [$€-40C]_-;\-* #,##0.00\ [$€-40C]_-;_-* &quot;-&quot;??\ [$€-40C]_-;_-@_-"/>
    <numFmt numFmtId="168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33C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3" fillId="0" borderId="12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0" applyNumberFormat="1" applyFill="1"/>
    <xf numFmtId="165" fontId="0" fillId="0" borderId="0" xfId="0" applyNumberFormat="1"/>
    <xf numFmtId="14" fontId="0" fillId="0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165" fontId="0" fillId="3" borderId="2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1" xfId="0" applyFill="1" applyBorder="1" applyAlignment="1">
      <alignment horizontal="center" vertical="center"/>
    </xf>
    <xf numFmtId="168" fontId="0" fillId="0" borderId="1" xfId="2" applyNumberFormat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165" fontId="0" fillId="4" borderId="16" xfId="0" applyNumberFormat="1" applyFill="1" applyBorder="1" applyAlignment="1">
      <alignment horizontal="center" vertical="center"/>
    </xf>
    <xf numFmtId="165" fontId="0" fillId="3" borderId="24" xfId="1" applyNumberFormat="1" applyFont="1" applyFill="1" applyBorder="1" applyAlignment="1">
      <alignment horizontal="center" vertical="center"/>
    </xf>
    <xf numFmtId="165" fontId="0" fillId="3" borderId="11" xfId="1" applyNumberFormat="1" applyFont="1" applyFill="1" applyBorder="1" applyAlignment="1">
      <alignment horizontal="center" vertical="center"/>
    </xf>
    <xf numFmtId="165" fontId="0" fillId="4" borderId="17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textRotation="90"/>
    </xf>
    <xf numFmtId="0" fontId="2" fillId="6" borderId="1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165" fontId="0" fillId="3" borderId="26" xfId="1" applyNumberFormat="1" applyFont="1" applyFill="1" applyBorder="1" applyAlignment="1">
      <alignment horizontal="center" vertical="center"/>
    </xf>
    <xf numFmtId="165" fontId="0" fillId="3" borderId="9" xfId="1" applyNumberFormat="1" applyFont="1" applyFill="1" applyBorder="1" applyAlignment="1">
      <alignment horizontal="center" vertical="center"/>
    </xf>
    <xf numFmtId="165" fontId="2" fillId="4" borderId="27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10" fillId="2" borderId="27" xfId="0" applyFont="1" applyFill="1" applyBorder="1" applyAlignment="1">
      <alignment horizontal="right" vertical="center" indent="1"/>
    </xf>
    <xf numFmtId="0" fontId="10" fillId="2" borderId="28" xfId="0" applyFont="1" applyFill="1" applyBorder="1" applyAlignment="1">
      <alignment horizontal="right" vertical="center" indent="1"/>
    </xf>
    <xf numFmtId="0" fontId="10" fillId="2" borderId="29" xfId="0" applyFont="1" applyFill="1" applyBorder="1" applyAlignment="1">
      <alignment horizontal="right" vertical="center" indent="1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3" fillId="0" borderId="12" xfId="0" applyFont="1" applyBorder="1"/>
    <xf numFmtId="0" fontId="12" fillId="0" borderId="0" xfId="0" applyFont="1"/>
    <xf numFmtId="44" fontId="0" fillId="0" borderId="0" xfId="1" applyFont="1"/>
    <xf numFmtId="0" fontId="9" fillId="6" borderId="5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44" fontId="7" fillId="0" borderId="0" xfId="1" applyFont="1" applyAlignment="1">
      <alignment horizontal="left"/>
    </xf>
    <xf numFmtId="0" fontId="15" fillId="0" borderId="12" xfId="0" applyFont="1" applyBorder="1"/>
    <xf numFmtId="44" fontId="15" fillId="0" borderId="12" xfId="1" applyFont="1" applyBorder="1"/>
    <xf numFmtId="165" fontId="8" fillId="0" borderId="0" xfId="0" applyNumberFormat="1" applyFont="1" applyFill="1"/>
    <xf numFmtId="44" fontId="8" fillId="0" borderId="0" xfId="1" applyFont="1" applyFill="1"/>
    <xf numFmtId="165" fontId="8" fillId="0" borderId="0" xfId="0" applyNumberFormat="1" applyFont="1"/>
    <xf numFmtId="44" fontId="8" fillId="0" borderId="0" xfId="1" applyFont="1"/>
    <xf numFmtId="0" fontId="8" fillId="0" borderId="0" xfId="0" applyFont="1"/>
    <xf numFmtId="0" fontId="0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12" fillId="0" borderId="0" xfId="0" applyFont="1" applyFill="1"/>
    <xf numFmtId="44" fontId="1" fillId="0" borderId="0" xfId="1" applyFont="1" applyAlignment="1">
      <alignment horizontal="left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CC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Normal="100" workbookViewId="0">
      <selection activeCell="H31" sqref="H31"/>
    </sheetView>
  </sheetViews>
  <sheetFormatPr baseColWidth="10" defaultRowHeight="15" x14ac:dyDescent="0.25"/>
  <cols>
    <col min="1" max="1" width="4.7109375" customWidth="1"/>
    <col min="2" max="4" width="14.5703125" customWidth="1"/>
    <col min="5" max="5" width="16.85546875" customWidth="1"/>
    <col min="6" max="7" width="14.5703125" customWidth="1"/>
    <col min="8" max="8" width="19.7109375" customWidth="1"/>
    <col min="9" max="9" width="14.5703125" customWidth="1"/>
    <col min="10" max="14" width="15.5703125" customWidth="1"/>
  </cols>
  <sheetData>
    <row r="1" spans="1:16" s="3" customFormat="1" ht="15.75" x14ac:dyDescent="0.25">
      <c r="F1" s="11" t="s">
        <v>15</v>
      </c>
      <c r="L1" s="12" t="s">
        <v>17</v>
      </c>
      <c r="M1" s="3" t="s">
        <v>40</v>
      </c>
    </row>
    <row r="2" spans="1:16" s="3" customFormat="1" ht="15.75" x14ac:dyDescent="0.25">
      <c r="F2" s="12" t="s">
        <v>16</v>
      </c>
      <c r="L2" s="12" t="s">
        <v>57</v>
      </c>
      <c r="M2" s="76">
        <v>0.05</v>
      </c>
    </row>
    <row r="3" spans="1:16" s="3" customFormat="1" ht="15.75" x14ac:dyDescent="0.25">
      <c r="F3" s="12" t="s">
        <v>18</v>
      </c>
    </row>
    <row r="4" spans="1:16" s="3" customFormat="1" ht="15.75" x14ac:dyDescent="0.25">
      <c r="F4" s="12"/>
    </row>
    <row r="5" spans="1:16" s="3" customFormat="1" x14ac:dyDescent="0.25"/>
    <row r="6" spans="1:16" ht="19.5" thickBot="1" x14ac:dyDescent="0.35">
      <c r="B6" s="44" t="s">
        <v>33</v>
      </c>
      <c r="C6" s="44"/>
      <c r="D6" s="44"/>
      <c r="E6" s="44"/>
      <c r="F6" s="44"/>
      <c r="G6" s="41" t="s">
        <v>34</v>
      </c>
      <c r="H6" s="42"/>
      <c r="I6" s="42"/>
      <c r="J6" s="42"/>
      <c r="K6" s="42"/>
      <c r="L6" s="42"/>
      <c r="M6" s="42"/>
      <c r="N6" s="43"/>
    </row>
    <row r="7" spans="1:16" ht="33" customHeight="1" x14ac:dyDescent="0.25">
      <c r="A7" s="34" t="s">
        <v>11</v>
      </c>
      <c r="B7" s="35" t="s">
        <v>5</v>
      </c>
      <c r="C7" s="35"/>
      <c r="D7" s="36" t="s">
        <v>6</v>
      </c>
      <c r="E7" s="36" t="s">
        <v>36</v>
      </c>
      <c r="F7" s="36" t="s">
        <v>37</v>
      </c>
      <c r="G7" s="22" t="s">
        <v>38</v>
      </c>
      <c r="H7" s="22" t="s">
        <v>39</v>
      </c>
      <c r="I7" s="23" t="s">
        <v>22</v>
      </c>
      <c r="J7" s="24" t="s">
        <v>7</v>
      </c>
      <c r="K7" s="25" t="s">
        <v>19</v>
      </c>
      <c r="L7" s="25" t="s">
        <v>12</v>
      </c>
      <c r="M7" s="25" t="s">
        <v>32</v>
      </c>
      <c r="N7" s="26" t="s">
        <v>8</v>
      </c>
    </row>
    <row r="8" spans="1:16" ht="30" x14ac:dyDescent="0.25">
      <c r="A8" s="34"/>
      <c r="B8" s="38" t="s">
        <v>20</v>
      </c>
      <c r="C8" s="38" t="s">
        <v>21</v>
      </c>
      <c r="D8" s="37"/>
      <c r="E8" s="37"/>
      <c r="F8" s="37"/>
      <c r="G8" s="22"/>
      <c r="H8" s="22"/>
      <c r="I8" s="23"/>
      <c r="J8" s="27"/>
      <c r="K8" s="22"/>
      <c r="L8" s="22"/>
      <c r="M8" s="22"/>
      <c r="N8" s="28"/>
    </row>
    <row r="9" spans="1:16" s="2" customFormat="1" ht="24.75" thickBot="1" x14ac:dyDescent="0.25">
      <c r="A9" s="39" t="s">
        <v>0</v>
      </c>
      <c r="B9" s="40" t="s">
        <v>1</v>
      </c>
      <c r="C9" s="40" t="s">
        <v>2</v>
      </c>
      <c r="D9" s="40" t="s">
        <v>3</v>
      </c>
      <c r="E9" s="40" t="s">
        <v>4</v>
      </c>
      <c r="F9" s="40" t="s">
        <v>23</v>
      </c>
      <c r="G9" s="29" t="s">
        <v>24</v>
      </c>
      <c r="H9" s="29" t="s">
        <v>25</v>
      </c>
      <c r="I9" s="30" t="s">
        <v>26</v>
      </c>
      <c r="J9" s="31" t="s">
        <v>27</v>
      </c>
      <c r="K9" s="32" t="s">
        <v>28</v>
      </c>
      <c r="L9" s="32" t="s">
        <v>29</v>
      </c>
      <c r="M9" s="32" t="s">
        <v>30</v>
      </c>
      <c r="N9" s="33" t="s">
        <v>31</v>
      </c>
    </row>
    <row r="10" spans="1:16" s="1" customFormat="1" ht="14.45" customHeight="1" x14ac:dyDescent="0.25">
      <c r="A10" s="13">
        <v>1</v>
      </c>
      <c r="B10" s="8"/>
      <c r="C10" s="8"/>
      <c r="D10" s="14"/>
      <c r="E10" s="14"/>
      <c r="F10" s="5"/>
      <c r="G10" s="15" t="e">
        <f>F10/D10</f>
        <v>#DIV/0!</v>
      </c>
      <c r="H10" s="5" t="e">
        <f>IF(G10*0.05&lt;2.5,ROUND(G10*0.05,2),2.5)</f>
        <v>#DIV/0!</v>
      </c>
      <c r="I10" s="17">
        <f>E10*(C10-B10)</f>
        <v>0</v>
      </c>
      <c r="J10" s="19" t="e">
        <f>ROUND(H10*I10,2)</f>
        <v>#DIV/0!</v>
      </c>
      <c r="K10" s="20" t="e">
        <f>ROUND(0.1*J10,2)</f>
        <v>#DIV/0!</v>
      </c>
      <c r="L10" s="20" t="e">
        <f>ROUND(0.15*J10,2)</f>
        <v>#DIV/0!</v>
      </c>
      <c r="M10" s="20" t="e">
        <f>ROUND(2*J10,2)</f>
        <v>#DIV/0!</v>
      </c>
      <c r="N10" s="21" t="e">
        <f>ROUND(SUM(J10:M10),2)</f>
        <v>#DIV/0!</v>
      </c>
      <c r="P10" s="6"/>
    </row>
    <row r="11" spans="1:16" x14ac:dyDescent="0.25">
      <c r="A11" s="13">
        <f t="shared" ref="A11:A19" si="0">+A10+1</f>
        <v>2</v>
      </c>
      <c r="B11" s="8"/>
      <c r="C11" s="8"/>
      <c r="D11" s="14"/>
      <c r="E11" s="14"/>
      <c r="F11" s="5"/>
      <c r="G11" s="15" t="e">
        <f t="shared" ref="G11:G19" si="1">F11/D11</f>
        <v>#DIV/0!</v>
      </c>
      <c r="H11" s="5" t="e">
        <f t="shared" ref="H11:H19" si="2">IF(G11*0.05&lt;2.5,ROUND(G11*0.05,2),2.5)</f>
        <v>#DIV/0!</v>
      </c>
      <c r="I11" s="17">
        <f t="shared" ref="I11:I19" si="3">E11*(C11-B11)</f>
        <v>0</v>
      </c>
      <c r="J11" s="10" t="e">
        <f t="shared" ref="J11:J19" si="4">ROUND(H11*I11,2)</f>
        <v>#DIV/0!</v>
      </c>
      <c r="K11" s="9" t="e">
        <f t="shared" ref="K11:K19" si="5">ROUND(0.1*J11,2)</f>
        <v>#DIV/0!</v>
      </c>
      <c r="L11" s="9" t="e">
        <f t="shared" ref="L11:L19" si="6">ROUND(0.15*J11,2)</f>
        <v>#DIV/0!</v>
      </c>
      <c r="M11" s="9" t="e">
        <f t="shared" ref="M11:M19" si="7">ROUND(2*J11,2)</f>
        <v>#DIV/0!</v>
      </c>
      <c r="N11" s="16" t="e">
        <f t="shared" ref="N11:N19" si="8">ROUND(SUM(J11:M11),2)</f>
        <v>#DIV/0!</v>
      </c>
      <c r="P11" s="7"/>
    </row>
    <row r="12" spans="1:16" x14ac:dyDescent="0.25">
      <c r="A12" s="13">
        <f t="shared" si="0"/>
        <v>3</v>
      </c>
      <c r="B12" s="8"/>
      <c r="C12" s="8"/>
      <c r="D12" s="14"/>
      <c r="E12" s="14"/>
      <c r="F12" s="5"/>
      <c r="G12" s="15" t="e">
        <f t="shared" si="1"/>
        <v>#DIV/0!</v>
      </c>
      <c r="H12" s="5" t="e">
        <f t="shared" si="2"/>
        <v>#DIV/0!</v>
      </c>
      <c r="I12" s="17">
        <f t="shared" si="3"/>
        <v>0</v>
      </c>
      <c r="J12" s="10" t="e">
        <f t="shared" si="4"/>
        <v>#DIV/0!</v>
      </c>
      <c r="K12" s="9" t="e">
        <f t="shared" si="5"/>
        <v>#DIV/0!</v>
      </c>
      <c r="L12" s="9" t="e">
        <f t="shared" si="6"/>
        <v>#DIV/0!</v>
      </c>
      <c r="M12" s="9" t="e">
        <f t="shared" si="7"/>
        <v>#DIV/0!</v>
      </c>
      <c r="N12" s="16" t="e">
        <f t="shared" si="8"/>
        <v>#DIV/0!</v>
      </c>
    </row>
    <row r="13" spans="1:16" x14ac:dyDescent="0.25">
      <c r="A13" s="13">
        <f t="shared" si="0"/>
        <v>4</v>
      </c>
      <c r="B13" s="8"/>
      <c r="C13" s="8"/>
      <c r="D13" s="14"/>
      <c r="E13" s="14"/>
      <c r="F13" s="5"/>
      <c r="G13" s="15" t="e">
        <f t="shared" si="1"/>
        <v>#DIV/0!</v>
      </c>
      <c r="H13" s="5" t="e">
        <f t="shared" si="2"/>
        <v>#DIV/0!</v>
      </c>
      <c r="I13" s="17">
        <f t="shared" si="3"/>
        <v>0</v>
      </c>
      <c r="J13" s="10" t="e">
        <f t="shared" si="4"/>
        <v>#DIV/0!</v>
      </c>
      <c r="K13" s="9" t="e">
        <f t="shared" si="5"/>
        <v>#DIV/0!</v>
      </c>
      <c r="L13" s="9" t="e">
        <f t="shared" si="6"/>
        <v>#DIV/0!</v>
      </c>
      <c r="M13" s="9" t="e">
        <f t="shared" si="7"/>
        <v>#DIV/0!</v>
      </c>
      <c r="N13" s="16" t="e">
        <f t="shared" si="8"/>
        <v>#DIV/0!</v>
      </c>
    </row>
    <row r="14" spans="1:16" x14ac:dyDescent="0.25">
      <c r="A14" s="13">
        <f t="shared" si="0"/>
        <v>5</v>
      </c>
      <c r="B14" s="8"/>
      <c r="C14" s="8"/>
      <c r="D14" s="14"/>
      <c r="E14" s="14"/>
      <c r="F14" s="5"/>
      <c r="G14" s="15" t="e">
        <f t="shared" si="1"/>
        <v>#DIV/0!</v>
      </c>
      <c r="H14" s="5" t="e">
        <f t="shared" si="2"/>
        <v>#DIV/0!</v>
      </c>
      <c r="I14" s="17">
        <f t="shared" si="3"/>
        <v>0</v>
      </c>
      <c r="J14" s="10" t="e">
        <f t="shared" si="4"/>
        <v>#DIV/0!</v>
      </c>
      <c r="K14" s="9" t="e">
        <f t="shared" si="5"/>
        <v>#DIV/0!</v>
      </c>
      <c r="L14" s="9" t="e">
        <f t="shared" si="6"/>
        <v>#DIV/0!</v>
      </c>
      <c r="M14" s="9" t="e">
        <f t="shared" si="7"/>
        <v>#DIV/0!</v>
      </c>
      <c r="N14" s="16" t="e">
        <f t="shared" si="8"/>
        <v>#DIV/0!</v>
      </c>
    </row>
    <row r="15" spans="1:16" x14ac:dyDescent="0.25">
      <c r="A15" s="13">
        <f t="shared" si="0"/>
        <v>6</v>
      </c>
      <c r="B15" s="8"/>
      <c r="C15" s="8"/>
      <c r="D15" s="14"/>
      <c r="E15" s="14"/>
      <c r="F15" s="5"/>
      <c r="G15" s="15" t="e">
        <f t="shared" si="1"/>
        <v>#DIV/0!</v>
      </c>
      <c r="H15" s="5" t="e">
        <f t="shared" si="2"/>
        <v>#DIV/0!</v>
      </c>
      <c r="I15" s="17">
        <f t="shared" si="3"/>
        <v>0</v>
      </c>
      <c r="J15" s="10" t="e">
        <f t="shared" si="4"/>
        <v>#DIV/0!</v>
      </c>
      <c r="K15" s="9" t="e">
        <f t="shared" si="5"/>
        <v>#DIV/0!</v>
      </c>
      <c r="L15" s="9" t="e">
        <f t="shared" si="6"/>
        <v>#DIV/0!</v>
      </c>
      <c r="M15" s="9" t="e">
        <f t="shared" si="7"/>
        <v>#DIV/0!</v>
      </c>
      <c r="N15" s="16" t="e">
        <f t="shared" si="8"/>
        <v>#DIV/0!</v>
      </c>
    </row>
    <row r="16" spans="1:16" x14ac:dyDescent="0.25">
      <c r="A16" s="13">
        <f t="shared" si="0"/>
        <v>7</v>
      </c>
      <c r="B16" s="8"/>
      <c r="C16" s="8"/>
      <c r="D16" s="14"/>
      <c r="E16" s="14"/>
      <c r="F16" s="5"/>
      <c r="G16" s="15" t="e">
        <f t="shared" si="1"/>
        <v>#DIV/0!</v>
      </c>
      <c r="H16" s="5" t="e">
        <f t="shared" si="2"/>
        <v>#DIV/0!</v>
      </c>
      <c r="I16" s="17">
        <f t="shared" si="3"/>
        <v>0</v>
      </c>
      <c r="J16" s="10" t="e">
        <f t="shared" si="4"/>
        <v>#DIV/0!</v>
      </c>
      <c r="K16" s="9" t="e">
        <f t="shared" si="5"/>
        <v>#DIV/0!</v>
      </c>
      <c r="L16" s="9" t="e">
        <f t="shared" si="6"/>
        <v>#DIV/0!</v>
      </c>
      <c r="M16" s="9" t="e">
        <f t="shared" si="7"/>
        <v>#DIV/0!</v>
      </c>
      <c r="N16" s="16" t="e">
        <f t="shared" si="8"/>
        <v>#DIV/0!</v>
      </c>
    </row>
    <row r="17" spans="1:14" x14ac:dyDescent="0.25">
      <c r="A17" s="13">
        <f t="shared" si="0"/>
        <v>8</v>
      </c>
      <c r="B17" s="8"/>
      <c r="C17" s="8"/>
      <c r="D17" s="14"/>
      <c r="E17" s="14"/>
      <c r="F17" s="5"/>
      <c r="G17" s="15" t="e">
        <f t="shared" si="1"/>
        <v>#DIV/0!</v>
      </c>
      <c r="H17" s="5" t="e">
        <f t="shared" si="2"/>
        <v>#DIV/0!</v>
      </c>
      <c r="I17" s="17">
        <f t="shared" si="3"/>
        <v>0</v>
      </c>
      <c r="J17" s="10" t="e">
        <f t="shared" si="4"/>
        <v>#DIV/0!</v>
      </c>
      <c r="K17" s="9" t="e">
        <f t="shared" si="5"/>
        <v>#DIV/0!</v>
      </c>
      <c r="L17" s="9" t="e">
        <f t="shared" si="6"/>
        <v>#DIV/0!</v>
      </c>
      <c r="M17" s="9" t="e">
        <f t="shared" si="7"/>
        <v>#DIV/0!</v>
      </c>
      <c r="N17" s="16" t="e">
        <f t="shared" si="8"/>
        <v>#DIV/0!</v>
      </c>
    </row>
    <row r="18" spans="1:14" x14ac:dyDescent="0.25">
      <c r="A18" s="13">
        <f t="shared" si="0"/>
        <v>9</v>
      </c>
      <c r="B18" s="8"/>
      <c r="C18" s="8"/>
      <c r="D18" s="14"/>
      <c r="E18" s="14"/>
      <c r="F18" s="5"/>
      <c r="G18" s="15" t="e">
        <f t="shared" si="1"/>
        <v>#DIV/0!</v>
      </c>
      <c r="H18" s="5" t="e">
        <f t="shared" si="2"/>
        <v>#DIV/0!</v>
      </c>
      <c r="I18" s="17">
        <f t="shared" si="3"/>
        <v>0</v>
      </c>
      <c r="J18" s="10" t="e">
        <f t="shared" si="4"/>
        <v>#DIV/0!</v>
      </c>
      <c r="K18" s="9" t="e">
        <f t="shared" si="5"/>
        <v>#DIV/0!</v>
      </c>
      <c r="L18" s="9" t="e">
        <f t="shared" si="6"/>
        <v>#DIV/0!</v>
      </c>
      <c r="M18" s="9" t="e">
        <f t="shared" si="7"/>
        <v>#DIV/0!</v>
      </c>
      <c r="N18" s="16" t="e">
        <f t="shared" si="8"/>
        <v>#DIV/0!</v>
      </c>
    </row>
    <row r="19" spans="1:14" ht="15.75" thickBot="1" x14ac:dyDescent="0.3">
      <c r="A19" s="49">
        <f t="shared" si="0"/>
        <v>10</v>
      </c>
      <c r="B19" s="8"/>
      <c r="C19" s="8"/>
      <c r="D19" s="14"/>
      <c r="E19" s="14"/>
      <c r="F19" s="5"/>
      <c r="G19" s="15" t="e">
        <f t="shared" si="1"/>
        <v>#DIV/0!</v>
      </c>
      <c r="H19" s="5" t="e">
        <f t="shared" si="2"/>
        <v>#DIV/0!</v>
      </c>
      <c r="I19" s="17">
        <f t="shared" si="3"/>
        <v>0</v>
      </c>
      <c r="J19" s="45" t="e">
        <f t="shared" si="4"/>
        <v>#DIV/0!</v>
      </c>
      <c r="K19" s="46" t="e">
        <f t="shared" si="5"/>
        <v>#DIV/0!</v>
      </c>
      <c r="L19" s="46" t="e">
        <f t="shared" si="6"/>
        <v>#DIV/0!</v>
      </c>
      <c r="M19" s="46" t="e">
        <f t="shared" si="7"/>
        <v>#DIV/0!</v>
      </c>
      <c r="N19" s="18" t="e">
        <f t="shared" si="8"/>
        <v>#DIV/0!</v>
      </c>
    </row>
    <row r="20" spans="1:14" ht="24.6" customHeight="1" thickBot="1" x14ac:dyDescent="0.3">
      <c r="A20" s="50" t="s">
        <v>35</v>
      </c>
      <c r="B20" s="51"/>
      <c r="C20" s="51"/>
      <c r="D20" s="51"/>
      <c r="E20" s="51"/>
      <c r="F20" s="51"/>
      <c r="G20" s="51"/>
      <c r="H20" s="51"/>
      <c r="I20" s="52"/>
      <c r="J20" s="47" t="e">
        <f>ROUND(SUM(J10:J19),2)</f>
        <v>#DIV/0!</v>
      </c>
      <c r="K20" s="47" t="e">
        <f t="shared" ref="K20:M20" si="9">ROUND(SUM(K10:K19),2)</f>
        <v>#DIV/0!</v>
      </c>
      <c r="L20" s="47" t="e">
        <f t="shared" si="9"/>
        <v>#DIV/0!</v>
      </c>
      <c r="M20" s="47" t="e">
        <f t="shared" si="9"/>
        <v>#DIV/0!</v>
      </c>
      <c r="N20" s="48" t="e">
        <f>IF(ROUND(SUM(J20:M20),2)=ROUND(SUM(N10:N19),2),ROUND(SUM(N10:N19),2),FALSE)</f>
        <v>#DIV/0!</v>
      </c>
    </row>
    <row r="22" spans="1:14" x14ac:dyDescent="0.25">
      <c r="A22" s="3" t="s">
        <v>13</v>
      </c>
      <c r="J22" s="4" t="s">
        <v>9</v>
      </c>
    </row>
    <row r="23" spans="1:14" x14ac:dyDescent="0.25">
      <c r="F23" s="4" t="s">
        <v>14</v>
      </c>
      <c r="J23" t="s">
        <v>10</v>
      </c>
    </row>
  </sheetData>
  <mergeCells count="16">
    <mergeCell ref="B6:F6"/>
    <mergeCell ref="G6:N6"/>
    <mergeCell ref="A20:I20"/>
    <mergeCell ref="K7:K8"/>
    <mergeCell ref="N7:N8"/>
    <mergeCell ref="A7:A8"/>
    <mergeCell ref="B7:C7"/>
    <mergeCell ref="D7:D8"/>
    <mergeCell ref="F7:F8"/>
    <mergeCell ref="G7:G8"/>
    <mergeCell ref="H7:H8"/>
    <mergeCell ref="I7:I8"/>
    <mergeCell ref="J7:J8"/>
    <mergeCell ref="L7:L8"/>
    <mergeCell ref="E7:E8"/>
    <mergeCell ref="M7:M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landscape" r:id="rId1"/>
  <headerFooter>
    <oddHeader>&amp;L&amp;14Ville d'ALFORTVILLE&amp;C&amp;"-,Gras"&amp;16Tableau d'encaissement trimestriel de la taxe de séjour&amp;R&amp;14Trimestre :  1   2   3   4&amp;11
&amp;9entourer le trimestre de déclaration</oddHeader>
    <oddFooter>&amp;L&amp;"-,Gras"Original à retourner avec le réglement à :&amp;"-,Normal"
Service de Gestion Comptable de Créteil
1, place du Général Billotte
94 036 CRETEIL CEDEX&amp;R&amp;"-,Gras"Copie à retourner à :&amp;"-,Normal" 
direction.finances@alfortville.fr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Normal="100" workbookViewId="0">
      <selection activeCell="Q21" sqref="Q21"/>
    </sheetView>
  </sheetViews>
  <sheetFormatPr baseColWidth="10" defaultRowHeight="15" x14ac:dyDescent="0.25"/>
  <cols>
    <col min="1" max="1" width="4.7109375" customWidth="1"/>
    <col min="2" max="4" width="14.5703125" customWidth="1"/>
    <col min="5" max="5" width="16.85546875" customWidth="1"/>
    <col min="6" max="6" width="20.28515625" customWidth="1"/>
    <col min="7" max="7" width="14.5703125" customWidth="1"/>
    <col min="8" max="8" width="19.7109375" customWidth="1"/>
    <col min="9" max="9" width="14.5703125" customWidth="1"/>
    <col min="10" max="11" width="15.5703125" customWidth="1"/>
    <col min="12" max="12" width="20.42578125" customWidth="1"/>
    <col min="13" max="13" width="15.5703125" customWidth="1"/>
    <col min="14" max="14" width="15.5703125" style="74" hidden="1" customWidth="1"/>
    <col min="15" max="15" width="12.85546875" style="74" hidden="1" customWidth="1"/>
    <col min="16" max="16" width="11.42578125" style="59" customWidth="1"/>
    <col min="17" max="17" width="11.42578125" style="60"/>
  </cols>
  <sheetData>
    <row r="1" spans="1:17" s="3" customFormat="1" ht="15.75" customHeight="1" x14ac:dyDescent="0.25">
      <c r="F1" s="11" t="s">
        <v>15</v>
      </c>
      <c r="J1" s="11" t="s">
        <v>49</v>
      </c>
      <c r="K1" s="75" t="s">
        <v>59</v>
      </c>
      <c r="L1" s="75"/>
      <c r="N1" s="74" t="s">
        <v>59</v>
      </c>
      <c r="O1" s="74" t="s">
        <v>58</v>
      </c>
      <c r="P1" s="53"/>
    </row>
    <row r="2" spans="1:17" s="3" customFormat="1" ht="15.75" x14ac:dyDescent="0.25">
      <c r="F2" s="12" t="s">
        <v>16</v>
      </c>
      <c r="J2" s="56" t="s">
        <v>50</v>
      </c>
      <c r="K2" s="55"/>
      <c r="L2" s="55"/>
      <c r="N2" s="54" t="s">
        <v>41</v>
      </c>
      <c r="O2" s="67">
        <v>4.5999999999999996</v>
      </c>
      <c r="P2" s="53"/>
    </row>
    <row r="3" spans="1:17" s="3" customFormat="1" ht="15.75" x14ac:dyDescent="0.25">
      <c r="F3" s="12" t="s">
        <v>18</v>
      </c>
      <c r="J3" s="57" t="s">
        <v>52</v>
      </c>
      <c r="K3" s="78" t="str">
        <f>VLOOKUP(K1,N1:O9,2,FALSE)</f>
        <v>selon délibération</v>
      </c>
      <c r="N3" s="54" t="s">
        <v>42</v>
      </c>
      <c r="O3" s="67">
        <v>3.3</v>
      </c>
      <c r="P3" s="53"/>
    </row>
    <row r="4" spans="1:17" s="3" customFormat="1" ht="15.75" x14ac:dyDescent="0.25">
      <c r="F4" s="12"/>
      <c r="N4" s="54" t="s">
        <v>43</v>
      </c>
      <c r="O4" s="67">
        <v>2.5</v>
      </c>
      <c r="P4" s="53"/>
    </row>
    <row r="5" spans="1:17" s="3" customFormat="1" x14ac:dyDescent="0.25">
      <c r="N5" s="54" t="s">
        <v>44</v>
      </c>
      <c r="O5" s="67">
        <v>1.6</v>
      </c>
      <c r="P5" s="53"/>
    </row>
    <row r="6" spans="1:17" ht="19.5" thickBot="1" x14ac:dyDescent="0.35">
      <c r="B6" s="61" t="s">
        <v>33</v>
      </c>
      <c r="C6" s="62"/>
      <c r="D6" s="62"/>
      <c r="E6" s="63"/>
      <c r="F6" s="41" t="s">
        <v>34</v>
      </c>
      <c r="G6" s="42"/>
      <c r="H6" s="42"/>
      <c r="I6" s="42"/>
      <c r="J6" s="42"/>
      <c r="K6" s="42"/>
      <c r="L6" s="43"/>
      <c r="N6" s="54" t="s">
        <v>45</v>
      </c>
      <c r="O6" s="67">
        <v>1</v>
      </c>
      <c r="Q6"/>
    </row>
    <row r="7" spans="1:17" ht="33" customHeight="1" x14ac:dyDescent="0.25">
      <c r="A7" s="34" t="s">
        <v>11</v>
      </c>
      <c r="B7" s="35" t="s">
        <v>5</v>
      </c>
      <c r="C7" s="35"/>
      <c r="D7" s="36" t="s">
        <v>6</v>
      </c>
      <c r="E7" s="36" t="s">
        <v>54</v>
      </c>
      <c r="F7" s="22" t="s">
        <v>53</v>
      </c>
      <c r="G7" s="23" t="s">
        <v>22</v>
      </c>
      <c r="H7" s="24" t="s">
        <v>7</v>
      </c>
      <c r="I7" s="25" t="s">
        <v>19</v>
      </c>
      <c r="J7" s="25" t="s">
        <v>12</v>
      </c>
      <c r="K7" s="25" t="s">
        <v>32</v>
      </c>
      <c r="L7" s="26" t="s">
        <v>8</v>
      </c>
      <c r="N7" s="54" t="s">
        <v>46</v>
      </c>
      <c r="O7" s="67">
        <v>0.8</v>
      </c>
      <c r="Q7"/>
    </row>
    <row r="8" spans="1:17" ht="27.75" x14ac:dyDescent="0.25">
      <c r="A8" s="34"/>
      <c r="B8" s="38" t="s">
        <v>56</v>
      </c>
      <c r="C8" s="38" t="s">
        <v>55</v>
      </c>
      <c r="D8" s="37"/>
      <c r="E8" s="37"/>
      <c r="F8" s="22"/>
      <c r="G8" s="23"/>
      <c r="H8" s="27"/>
      <c r="I8" s="22"/>
      <c r="J8" s="22"/>
      <c r="K8" s="22"/>
      <c r="L8" s="28"/>
      <c r="N8" s="54" t="s">
        <v>47</v>
      </c>
      <c r="O8" s="67">
        <v>0.6</v>
      </c>
      <c r="Q8"/>
    </row>
    <row r="9" spans="1:17" s="2" customFormat="1" ht="15.75" thickBot="1" x14ac:dyDescent="0.3">
      <c r="A9" s="39" t="s">
        <v>0</v>
      </c>
      <c r="B9" s="40" t="s">
        <v>1</v>
      </c>
      <c r="C9" s="40" t="s">
        <v>2</v>
      </c>
      <c r="D9" s="40" t="s">
        <v>3</v>
      </c>
      <c r="E9" s="40" t="s">
        <v>4</v>
      </c>
      <c r="F9" s="29" t="s">
        <v>51</v>
      </c>
      <c r="G9" s="30" t="s">
        <v>26</v>
      </c>
      <c r="H9" s="31" t="s">
        <v>27</v>
      </c>
      <c r="I9" s="32" t="s">
        <v>28</v>
      </c>
      <c r="J9" s="32" t="s">
        <v>29</v>
      </c>
      <c r="K9" s="32" t="s">
        <v>30</v>
      </c>
      <c r="L9" s="33" t="s">
        <v>31</v>
      </c>
      <c r="N9" s="54" t="s">
        <v>48</v>
      </c>
      <c r="O9" s="67">
        <v>0.2</v>
      </c>
      <c r="P9" s="58"/>
    </row>
    <row r="10" spans="1:17" s="1" customFormat="1" ht="14.45" customHeight="1" x14ac:dyDescent="0.25">
      <c r="A10" s="13">
        <v>1</v>
      </c>
      <c r="B10" s="8"/>
      <c r="C10" s="8"/>
      <c r="D10" s="14"/>
      <c r="E10" s="14"/>
      <c r="F10" s="5" t="str">
        <f>$K$3</f>
        <v>selon délibération</v>
      </c>
      <c r="G10" s="17">
        <f>E10*(C10-B10)</f>
        <v>0</v>
      </c>
      <c r="H10" s="19" t="e">
        <f>ROUND(F10*G10,2)</f>
        <v>#VALUE!</v>
      </c>
      <c r="I10" s="20" t="e">
        <f>ROUND(0.1*H10,2)</f>
        <v>#VALUE!</v>
      </c>
      <c r="J10" s="20" t="e">
        <f>ROUND(0.15*H10,2)</f>
        <v>#VALUE!</v>
      </c>
      <c r="K10" s="20" t="e">
        <f>ROUND(2*H10,2)</f>
        <v>#VALUE!</v>
      </c>
      <c r="L10" s="21" t="e">
        <f>ROUND(SUM(H10:K10),2)</f>
        <v>#VALUE!</v>
      </c>
      <c r="N10" s="68"/>
      <c r="O10" s="69"/>
      <c r="P10" s="77"/>
    </row>
    <row r="11" spans="1:17" x14ac:dyDescent="0.25">
      <c r="A11" s="13">
        <f t="shared" ref="A11:A19" si="0">+A10+1</f>
        <v>2</v>
      </c>
      <c r="B11" s="8"/>
      <c r="C11" s="8"/>
      <c r="D11" s="14"/>
      <c r="E11" s="14"/>
      <c r="F11" s="5" t="str">
        <f t="shared" ref="F11:F19" si="1">$K$3</f>
        <v>selon délibération</v>
      </c>
      <c r="G11" s="17">
        <f t="shared" ref="G11:G19" si="2">E11*(C11-B11)</f>
        <v>0</v>
      </c>
      <c r="H11" s="10" t="e">
        <f t="shared" ref="H11:H19" si="3">ROUND(F11*G11,2)</f>
        <v>#VALUE!</v>
      </c>
      <c r="I11" s="9" t="e">
        <f t="shared" ref="I11:I19" si="4">ROUND(0.1*H11,2)</f>
        <v>#VALUE!</v>
      </c>
      <c r="J11" s="9" t="e">
        <f t="shared" ref="J11:J19" si="5">ROUND(0.15*H11,2)</f>
        <v>#VALUE!</v>
      </c>
      <c r="K11" s="9" t="e">
        <f t="shared" ref="K11:K19" si="6">ROUND(2*H11,2)</f>
        <v>#VALUE!</v>
      </c>
      <c r="L11" s="16" t="e">
        <f t="shared" ref="L11:L19" si="7">ROUND(SUM(H11:K11),2)</f>
        <v>#VALUE!</v>
      </c>
      <c r="N11" s="70"/>
      <c r="O11" s="71"/>
      <c r="Q11"/>
    </row>
    <row r="12" spans="1:17" x14ac:dyDescent="0.25">
      <c r="A12" s="13">
        <f t="shared" si="0"/>
        <v>3</v>
      </c>
      <c r="B12" s="8"/>
      <c r="C12" s="8"/>
      <c r="D12" s="14"/>
      <c r="E12" s="14"/>
      <c r="F12" s="5" t="str">
        <f t="shared" si="1"/>
        <v>selon délibération</v>
      </c>
      <c r="G12" s="17">
        <f t="shared" si="2"/>
        <v>0</v>
      </c>
      <c r="H12" s="10" t="e">
        <f t="shared" si="3"/>
        <v>#VALUE!</v>
      </c>
      <c r="I12" s="9" t="e">
        <f t="shared" si="4"/>
        <v>#VALUE!</v>
      </c>
      <c r="J12" s="9" t="e">
        <f t="shared" si="5"/>
        <v>#VALUE!</v>
      </c>
      <c r="K12" s="9" t="e">
        <f t="shared" si="6"/>
        <v>#VALUE!</v>
      </c>
      <c r="L12" s="16" t="e">
        <f t="shared" si="7"/>
        <v>#VALUE!</v>
      </c>
      <c r="N12" s="72"/>
      <c r="O12" s="73"/>
      <c r="Q12"/>
    </row>
    <row r="13" spans="1:17" x14ac:dyDescent="0.25">
      <c r="A13" s="13">
        <f t="shared" si="0"/>
        <v>4</v>
      </c>
      <c r="B13" s="8"/>
      <c r="C13" s="8"/>
      <c r="D13" s="14"/>
      <c r="E13" s="14"/>
      <c r="F13" s="5" t="str">
        <f t="shared" si="1"/>
        <v>selon délibération</v>
      </c>
      <c r="G13" s="17">
        <f t="shared" si="2"/>
        <v>0</v>
      </c>
      <c r="H13" s="10" t="e">
        <f t="shared" si="3"/>
        <v>#VALUE!</v>
      </c>
      <c r="I13" s="9" t="e">
        <f t="shared" si="4"/>
        <v>#VALUE!</v>
      </c>
      <c r="J13" s="9" t="e">
        <f t="shared" si="5"/>
        <v>#VALUE!</v>
      </c>
      <c r="K13" s="9" t="e">
        <f t="shared" si="6"/>
        <v>#VALUE!</v>
      </c>
      <c r="L13" s="16" t="e">
        <f t="shared" si="7"/>
        <v>#VALUE!</v>
      </c>
      <c r="O13" s="73"/>
      <c r="Q13"/>
    </row>
    <row r="14" spans="1:17" x14ac:dyDescent="0.25">
      <c r="A14" s="13">
        <f t="shared" si="0"/>
        <v>5</v>
      </c>
      <c r="B14" s="8"/>
      <c r="C14" s="8"/>
      <c r="D14" s="14"/>
      <c r="E14" s="14"/>
      <c r="F14" s="5" t="str">
        <f t="shared" si="1"/>
        <v>selon délibération</v>
      </c>
      <c r="G14" s="17">
        <f t="shared" si="2"/>
        <v>0</v>
      </c>
      <c r="H14" s="10" t="e">
        <f t="shared" si="3"/>
        <v>#VALUE!</v>
      </c>
      <c r="I14" s="9" t="e">
        <f t="shared" si="4"/>
        <v>#VALUE!</v>
      </c>
      <c r="J14" s="9" t="e">
        <f t="shared" si="5"/>
        <v>#VALUE!</v>
      </c>
      <c r="K14" s="9" t="e">
        <f t="shared" si="6"/>
        <v>#VALUE!</v>
      </c>
      <c r="L14" s="16" t="e">
        <f t="shared" si="7"/>
        <v>#VALUE!</v>
      </c>
      <c r="O14" s="73"/>
      <c r="Q14"/>
    </row>
    <row r="15" spans="1:17" x14ac:dyDescent="0.25">
      <c r="A15" s="13">
        <f t="shared" si="0"/>
        <v>6</v>
      </c>
      <c r="B15" s="8"/>
      <c r="C15" s="8"/>
      <c r="D15" s="14"/>
      <c r="E15" s="14"/>
      <c r="F15" s="5" t="str">
        <f t="shared" si="1"/>
        <v>selon délibération</v>
      </c>
      <c r="G15" s="17">
        <f t="shared" si="2"/>
        <v>0</v>
      </c>
      <c r="H15" s="10" t="e">
        <f t="shared" si="3"/>
        <v>#VALUE!</v>
      </c>
      <c r="I15" s="9" t="e">
        <f t="shared" si="4"/>
        <v>#VALUE!</v>
      </c>
      <c r="J15" s="9" t="e">
        <f t="shared" si="5"/>
        <v>#VALUE!</v>
      </c>
      <c r="K15" s="9" t="e">
        <f t="shared" si="6"/>
        <v>#VALUE!</v>
      </c>
      <c r="L15" s="16" t="e">
        <f t="shared" si="7"/>
        <v>#VALUE!</v>
      </c>
      <c r="O15" s="73"/>
      <c r="Q15"/>
    </row>
    <row r="16" spans="1:17" x14ac:dyDescent="0.25">
      <c r="A16" s="13">
        <f t="shared" si="0"/>
        <v>7</v>
      </c>
      <c r="B16" s="8"/>
      <c r="C16" s="8"/>
      <c r="D16" s="14"/>
      <c r="E16" s="14"/>
      <c r="F16" s="5" t="str">
        <f t="shared" si="1"/>
        <v>selon délibération</v>
      </c>
      <c r="G16" s="17">
        <f t="shared" si="2"/>
        <v>0</v>
      </c>
      <c r="H16" s="10" t="e">
        <f t="shared" si="3"/>
        <v>#VALUE!</v>
      </c>
      <c r="I16" s="9" t="e">
        <f t="shared" si="4"/>
        <v>#VALUE!</v>
      </c>
      <c r="J16" s="9" t="e">
        <f t="shared" si="5"/>
        <v>#VALUE!</v>
      </c>
      <c r="K16" s="9" t="e">
        <f t="shared" si="6"/>
        <v>#VALUE!</v>
      </c>
      <c r="L16" s="16" t="e">
        <f t="shared" si="7"/>
        <v>#VALUE!</v>
      </c>
      <c r="O16" s="73"/>
      <c r="Q16"/>
    </row>
    <row r="17" spans="1:17" x14ac:dyDescent="0.25">
      <c r="A17" s="13">
        <f t="shared" si="0"/>
        <v>8</v>
      </c>
      <c r="B17" s="8"/>
      <c r="C17" s="8"/>
      <c r="D17" s="14"/>
      <c r="E17" s="14"/>
      <c r="F17" s="5" t="str">
        <f t="shared" si="1"/>
        <v>selon délibération</v>
      </c>
      <c r="G17" s="17">
        <f t="shared" si="2"/>
        <v>0</v>
      </c>
      <c r="H17" s="10" t="e">
        <f t="shared" si="3"/>
        <v>#VALUE!</v>
      </c>
      <c r="I17" s="9" t="e">
        <f t="shared" si="4"/>
        <v>#VALUE!</v>
      </c>
      <c r="J17" s="9" t="e">
        <f t="shared" si="5"/>
        <v>#VALUE!</v>
      </c>
      <c r="K17" s="9" t="e">
        <f t="shared" si="6"/>
        <v>#VALUE!</v>
      </c>
      <c r="L17" s="16" t="e">
        <f t="shared" si="7"/>
        <v>#VALUE!</v>
      </c>
      <c r="O17" s="73"/>
      <c r="Q17"/>
    </row>
    <row r="18" spans="1:17" x14ac:dyDescent="0.25">
      <c r="A18" s="13">
        <f t="shared" si="0"/>
        <v>9</v>
      </c>
      <c r="B18" s="8"/>
      <c r="C18" s="8"/>
      <c r="D18" s="14"/>
      <c r="E18" s="14"/>
      <c r="F18" s="5" t="str">
        <f t="shared" si="1"/>
        <v>selon délibération</v>
      </c>
      <c r="G18" s="17">
        <f t="shared" si="2"/>
        <v>0</v>
      </c>
      <c r="H18" s="10" t="e">
        <f t="shared" si="3"/>
        <v>#VALUE!</v>
      </c>
      <c r="I18" s="9" t="e">
        <f t="shared" si="4"/>
        <v>#VALUE!</v>
      </c>
      <c r="J18" s="9" t="e">
        <f t="shared" si="5"/>
        <v>#VALUE!</v>
      </c>
      <c r="K18" s="9" t="e">
        <f t="shared" si="6"/>
        <v>#VALUE!</v>
      </c>
      <c r="L18" s="16" t="e">
        <f t="shared" si="7"/>
        <v>#VALUE!</v>
      </c>
      <c r="O18" s="73"/>
      <c r="Q18"/>
    </row>
    <row r="19" spans="1:17" ht="15.75" thickBot="1" x14ac:dyDescent="0.3">
      <c r="A19" s="49">
        <f t="shared" si="0"/>
        <v>10</v>
      </c>
      <c r="B19" s="8"/>
      <c r="C19" s="8"/>
      <c r="D19" s="14"/>
      <c r="E19" s="14"/>
      <c r="F19" s="5" t="str">
        <f t="shared" si="1"/>
        <v>selon délibération</v>
      </c>
      <c r="G19" s="17">
        <f t="shared" si="2"/>
        <v>0</v>
      </c>
      <c r="H19" s="45" t="e">
        <f t="shared" si="3"/>
        <v>#VALUE!</v>
      </c>
      <c r="I19" s="46" t="e">
        <f t="shared" si="4"/>
        <v>#VALUE!</v>
      </c>
      <c r="J19" s="46" t="e">
        <f t="shared" si="5"/>
        <v>#VALUE!</v>
      </c>
      <c r="K19" s="46" t="e">
        <f t="shared" si="6"/>
        <v>#VALUE!</v>
      </c>
      <c r="L19" s="18" t="e">
        <f t="shared" si="7"/>
        <v>#VALUE!</v>
      </c>
      <c r="O19" s="73"/>
      <c r="Q19"/>
    </row>
    <row r="20" spans="1:17" ht="24.6" customHeight="1" thickBot="1" x14ac:dyDescent="0.3">
      <c r="A20" s="64" t="s">
        <v>35</v>
      </c>
      <c r="B20" s="65"/>
      <c r="C20" s="65"/>
      <c r="D20" s="65"/>
      <c r="E20" s="65"/>
      <c r="F20" s="65"/>
      <c r="G20" s="66"/>
      <c r="H20" s="47" t="e">
        <f>ROUND(SUM(H10:H19),2)</f>
        <v>#VALUE!</v>
      </c>
      <c r="I20" s="47" t="e">
        <f t="shared" ref="I20:K20" si="8">ROUND(SUM(I10:I19),2)</f>
        <v>#VALUE!</v>
      </c>
      <c r="J20" s="47" t="e">
        <f t="shared" si="8"/>
        <v>#VALUE!</v>
      </c>
      <c r="K20" s="47" t="e">
        <f t="shared" si="8"/>
        <v>#VALUE!</v>
      </c>
      <c r="L20" s="48" t="e">
        <f>IF(ROUND(SUM(H20:K20),2)=ROUND(SUM(L10:L19),2),ROUND(SUM(L10:L19),2),FALSE)</f>
        <v>#VALUE!</v>
      </c>
      <c r="O20" s="73"/>
      <c r="Q20"/>
    </row>
    <row r="21" spans="1:17" x14ac:dyDescent="0.25">
      <c r="O21" s="73"/>
    </row>
    <row r="22" spans="1:17" x14ac:dyDescent="0.25">
      <c r="A22" s="3" t="s">
        <v>13</v>
      </c>
      <c r="J22" s="4" t="s">
        <v>9</v>
      </c>
    </row>
    <row r="23" spans="1:17" x14ac:dyDescent="0.25">
      <c r="F23" s="4" t="s">
        <v>14</v>
      </c>
      <c r="J23" t="s">
        <v>10</v>
      </c>
    </row>
  </sheetData>
  <mergeCells count="14">
    <mergeCell ref="F6:L6"/>
    <mergeCell ref="B6:E6"/>
    <mergeCell ref="K1:L1"/>
    <mergeCell ref="H7:H8"/>
    <mergeCell ref="I7:I8"/>
    <mergeCell ref="J7:J8"/>
    <mergeCell ref="K7:K8"/>
    <mergeCell ref="L7:L8"/>
    <mergeCell ref="A7:A8"/>
    <mergeCell ref="B7:C7"/>
    <mergeCell ref="D7:D8"/>
    <mergeCell ref="E7:E8"/>
    <mergeCell ref="F7:F8"/>
    <mergeCell ref="G7:G8"/>
  </mergeCells>
  <dataValidations count="1">
    <dataValidation type="list" allowBlank="1" showInputMessage="1" showErrorMessage="1" sqref="K1:L1">
      <formula1>$N$1:$N$9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&amp;L&amp;14Ville d'ALFORTVILLE&amp;C&amp;"-,Gras"&amp;16Tableau d'encaissement trimestriel de la taxe de séjour&amp;R&amp;14Trimestre :  1   2   3   4&amp;11
&amp;9entourer le trimestre de déclaration</oddHeader>
    <oddFooter>&amp;L&amp;"-,Gras"Original à retourner avec le réglement à :&amp;"-,Normal"
Service de Gestion Comptable de Créteil
1, place du Général Billotte
94 036 CRETEIL CEDEX&amp;R&amp;"-,Gras"Copie à retourner à :&amp;"-,Normal" 
direction.finances@alfortville.fr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hébergement non-classé</vt:lpstr>
      <vt:lpstr>hébergement classé</vt:lpstr>
      <vt:lpstr>'hébergement classé'!Zone_d_impression</vt:lpstr>
      <vt:lpstr>'hébergement non-classé'!Zone_d_impression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PERRIN</dc:creator>
  <cp:lastModifiedBy>BALZEAU Agathe</cp:lastModifiedBy>
  <cp:lastPrinted>2024-07-02T15:45:13Z</cp:lastPrinted>
  <dcterms:created xsi:type="dcterms:W3CDTF">2018-12-17T18:16:18Z</dcterms:created>
  <dcterms:modified xsi:type="dcterms:W3CDTF">2024-07-02T16:11:15Z</dcterms:modified>
</cp:coreProperties>
</file>